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3" windowWidth="25787" windowHeight="12073" tabRatio="807"/>
  </bookViews>
  <sheets>
    <sheet name="бумага" sheetId="7" r:id="rId1"/>
  </sheets>
  <definedNames>
    <definedName name="dict14596a9dae914c82b1d1f6ee71223594" localSheetId="0">#REF!</definedName>
    <definedName name="dict14596a9dae914c82b1d1f6ee71223594">#REF!</definedName>
  </definedNames>
  <calcPr calcId="145621"/>
</workbook>
</file>

<file path=xl/calcChain.xml><?xml version="1.0" encoding="utf-8"?>
<calcChain xmlns="http://schemas.openxmlformats.org/spreadsheetml/2006/main">
  <c r="R8" i="7" l="1"/>
  <c r="S8" i="7"/>
  <c r="R6" i="7"/>
  <c r="R7" i="7"/>
  <c r="R5" i="7"/>
  <c r="Q7" i="7" l="1"/>
  <c r="S7" i="7" s="1"/>
  <c r="Q6" i="7"/>
  <c r="S6" i="7" s="1"/>
  <c r="Q5" i="7" l="1"/>
  <c r="S5" i="7" s="1"/>
</calcChain>
</file>

<file path=xl/sharedStrings.xml><?xml version="1.0" encoding="utf-8"?>
<sst xmlns="http://schemas.openxmlformats.org/spreadsheetml/2006/main" count="34" uniqueCount="28">
  <si>
    <t>Ед.измерения</t>
  </si>
  <si>
    <t>Характеристики товара</t>
  </si>
  <si>
    <t>Кол-во источников</t>
  </si>
  <si>
    <t>Источники информации</t>
  </si>
  <si>
    <t xml:space="preserve">Расчет НМЦК, руб. </t>
  </si>
  <si>
    <t>Рекомендуемая  цена на 2024 год</t>
  </si>
  <si>
    <t>Наименование товара</t>
  </si>
  <si>
    <t>Бумага для офисной техники</t>
  </si>
  <si>
    <t>пачка</t>
  </si>
  <si>
    <t>РК №1              https://zakupki.gov.ru/epz/contract/printForm/view.html?contractInfoPfId=562952275</t>
  </si>
  <si>
    <t>ИП Слепнева М.Н.</t>
  </si>
  <si>
    <t xml:space="preserve">РК №2    https://zakupki.gov.ru/epz/contract/printForm/view.html?contractInfoPfId=564722295   </t>
  </si>
  <si>
    <t>korallmicro.ru</t>
  </si>
  <si>
    <t>asv-profi.ru</t>
  </si>
  <si>
    <t>lider69.ru</t>
  </si>
  <si>
    <t>office-planet.ru</t>
  </si>
  <si>
    <t>К-т вариации</t>
  </si>
  <si>
    <r>
      <rPr>
        <b/>
        <sz val="10"/>
        <rFont val="Times New Roman"/>
        <family val="1"/>
        <charset val="204"/>
      </rPr>
      <t>марка А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формат А4</t>
    </r>
    <r>
      <rPr>
        <sz val="10"/>
        <rFont val="Times New Roman"/>
        <family val="1"/>
        <charset val="204"/>
      </rPr>
      <t>,                             количество листов  в пачке - 500 листов</t>
    </r>
  </si>
  <si>
    <r>
      <rPr>
        <b/>
        <sz val="10"/>
        <rFont val="Times New Roman"/>
        <family val="1"/>
        <charset val="204"/>
      </rPr>
      <t>марка А, формат А3</t>
    </r>
    <r>
      <rPr>
        <sz val="10"/>
        <rFont val="Times New Roman"/>
        <family val="1"/>
        <charset val="204"/>
      </rPr>
      <t>,                                 количество листов  в пачке - 500 листов</t>
    </r>
  </si>
  <si>
    <r>
      <rPr>
        <b/>
        <sz val="10"/>
        <rFont val="Times New Roman"/>
        <family val="1"/>
        <charset val="204"/>
      </rPr>
      <t>марка В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формат А4,   </t>
    </r>
    <r>
      <rPr>
        <sz val="10"/>
        <rFont val="Times New Roman"/>
        <family val="1"/>
        <charset val="204"/>
      </rPr>
      <t xml:space="preserve">                           количество листов  в пачке - 500 листов</t>
    </r>
  </si>
  <si>
    <r>
      <rPr>
        <b/>
        <sz val="10"/>
        <rFont val="Times New Roman"/>
        <family val="1"/>
        <charset val="204"/>
      </rPr>
      <t>марка С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 xml:space="preserve">формат А4,    </t>
    </r>
    <r>
      <rPr>
        <sz val="10"/>
        <rFont val="Times New Roman"/>
        <family val="1"/>
        <charset val="204"/>
      </rPr>
      <t xml:space="preserve">                              количество листов  в пачке - 500 листов</t>
    </r>
  </si>
  <si>
    <t>РК №3 'https://zakupki.gov.ru/epz/contract/printForm/view.html?contractReestrNumber=2502412952423000005</t>
  </si>
  <si>
    <t>РК №4'https://zakupki.gov.ru/epz/contract/printForm/view.html?contractReestrNumber=1772913835224000004</t>
  </si>
  <si>
    <t>РК №5 'https://zakupki.gov.ru/epz/contract/printForm/view.html?contractReestrNumber=1771016830723000044</t>
  </si>
  <si>
    <t>РК №6 'https://zakupki.gov.ru/epz/contract/printForm/view.html?contractReestrNumber=3504207550423000033</t>
  </si>
  <si>
    <t>РК №7 https://zakupki.gov.ru/epz/contract/printForm/view.html?contractReestrNumber=4690501463523000022</t>
  </si>
  <si>
    <t xml:space="preserve">РК №8         https://zakupki.gov.ru/epz/contract/printForm/view.html?contractInfoPfId=563396976
</t>
  </si>
  <si>
    <t xml:space="preserve">Предложения по начальным (максимальным) ценам на поставку бумаги для офисной техники на 9 месяцев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</si>
</sst>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1" xfId="2" applyFont="1" applyFill="1" applyBorder="1" applyAlignment="1">
      <alignment vertical="top" wrapText="1"/>
    </xf>
    <xf numFmtId="10" fontId="4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8" fillId="0" borderId="1" xfId="2" quotePrefix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epz/contract/printForm/view.html?contractReestrNumber=3504207550423000033" TargetMode="External"/><Relationship Id="rId2" Type="http://schemas.openxmlformats.org/officeDocument/2006/relationships/hyperlink" Target="https://zakupki.gov.ru/epz/contract/printForm/view.html?contractReestrNumber=1772913835224000004" TargetMode="External"/><Relationship Id="rId1" Type="http://schemas.openxmlformats.org/officeDocument/2006/relationships/hyperlink" Target="https://korallmicro.ru/product/bumaga-a4-klass-a-ballet-brilliant-500l-138917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zakupki.gov.ru/epz/contract/printForm/view.html?contractReestrNumber=2502412952423000005" TargetMode="External"/><Relationship Id="rId4" Type="http://schemas.openxmlformats.org/officeDocument/2006/relationships/hyperlink" Target="https://zakupki.gov.ru/epz/contract/printForm/view.html?contractReestrNumber=1771016830723000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zoomScale="86" zoomScaleNormal="86" workbookViewId="0">
      <selection activeCell="J14" sqref="J14"/>
    </sheetView>
  </sheetViews>
  <sheetFormatPr defaultColWidth="9.1171875" defaultRowHeight="12.7" x14ac:dyDescent="0.4"/>
  <cols>
    <col min="1" max="1" width="16.703125" style="1" customWidth="1"/>
    <col min="2" max="2" width="9.1171875" style="1"/>
    <col min="3" max="3" width="31.703125" style="1" customWidth="1"/>
    <col min="4" max="7" width="13.1171875" style="1" customWidth="1"/>
    <col min="8" max="9" width="13.1171875" style="3" customWidth="1"/>
    <col min="10" max="15" width="12.5859375" style="3" customWidth="1"/>
    <col min="16" max="16" width="12.703125" style="3" customWidth="1"/>
    <col min="17" max="17" width="11.703125" style="1" customWidth="1"/>
    <col min="18" max="18" width="9.1171875" style="1"/>
    <col min="19" max="19" width="11.41015625" style="1" customWidth="1"/>
    <col min="20" max="20" width="14.41015625" style="3" customWidth="1"/>
    <col min="21" max="21" width="9.1171875" style="1"/>
    <col min="22" max="22" width="11.5859375" style="1" customWidth="1"/>
    <col min="23" max="23" width="12.87890625" style="1" customWidth="1"/>
    <col min="24" max="16384" width="9.1171875" style="1"/>
  </cols>
  <sheetData>
    <row r="1" spans="1:23" x14ac:dyDescent="0.4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3" spans="1:23" s="3" customFormat="1" ht="39.450000000000003" customHeight="1" x14ac:dyDescent="0.5">
      <c r="A3" s="25" t="s">
        <v>6</v>
      </c>
      <c r="B3" s="25" t="s">
        <v>0</v>
      </c>
      <c r="C3" s="25" t="s">
        <v>1</v>
      </c>
      <c r="D3" s="28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5" t="s">
        <v>2</v>
      </c>
      <c r="R3" s="25" t="s">
        <v>16</v>
      </c>
      <c r="S3" s="26" t="s">
        <v>4</v>
      </c>
      <c r="T3" s="27" t="s">
        <v>5</v>
      </c>
      <c r="V3" s="22"/>
      <c r="W3" s="23"/>
    </row>
    <row r="4" spans="1:23" s="3" customFormat="1" ht="136.69999999999999" x14ac:dyDescent="0.4">
      <c r="A4" s="25"/>
      <c r="B4" s="25"/>
      <c r="C4" s="25"/>
      <c r="D4" s="11" t="s">
        <v>12</v>
      </c>
      <c r="E4" s="11" t="s">
        <v>13</v>
      </c>
      <c r="F4" s="11" t="s">
        <v>14</v>
      </c>
      <c r="G4" s="11" t="s">
        <v>15</v>
      </c>
      <c r="H4" s="9" t="s">
        <v>10</v>
      </c>
      <c r="I4" s="12" t="s">
        <v>9</v>
      </c>
      <c r="J4" s="13" t="s">
        <v>11</v>
      </c>
      <c r="K4" s="21" t="s">
        <v>21</v>
      </c>
      <c r="L4" s="21" t="s">
        <v>22</v>
      </c>
      <c r="M4" s="21" t="s">
        <v>23</v>
      </c>
      <c r="N4" s="21" t="s">
        <v>24</v>
      </c>
      <c r="O4" s="13" t="s">
        <v>25</v>
      </c>
      <c r="P4" s="18" t="s">
        <v>26</v>
      </c>
      <c r="Q4" s="25"/>
      <c r="R4" s="25"/>
      <c r="S4" s="26"/>
      <c r="T4" s="27"/>
      <c r="V4" s="15"/>
      <c r="W4" s="16"/>
    </row>
    <row r="5" spans="1:23" s="4" customFormat="1" ht="58.7" customHeight="1" x14ac:dyDescent="0.5">
      <c r="A5" s="9" t="s">
        <v>7</v>
      </c>
      <c r="B5" s="2" t="s">
        <v>8</v>
      </c>
      <c r="C5" s="5" t="s">
        <v>17</v>
      </c>
      <c r="D5" s="6">
        <v>372</v>
      </c>
      <c r="E5" s="6">
        <v>399.67</v>
      </c>
      <c r="F5" s="6"/>
      <c r="G5" s="6"/>
      <c r="H5" s="6">
        <v>365</v>
      </c>
      <c r="I5" s="6">
        <v>277.38</v>
      </c>
      <c r="J5" s="8"/>
      <c r="K5" s="8"/>
      <c r="L5" s="8"/>
      <c r="M5" s="8"/>
      <c r="N5" s="8"/>
      <c r="O5" s="8"/>
      <c r="P5" s="8"/>
      <c r="Q5" s="14">
        <f>COUNT(D5:P5)</f>
        <v>4</v>
      </c>
      <c r="R5" s="19">
        <f>STDEVA(D5:P5)/(SUM(D5:P5)/COUNTIF(D5:P5,"&gt;0"))</f>
        <v>0.14968737316405537</v>
      </c>
      <c r="S5" s="7">
        <f>1/Q5*(SUM(D5:P5))</f>
        <v>353.51250000000005</v>
      </c>
      <c r="T5" s="10">
        <v>353.51</v>
      </c>
      <c r="V5" s="17"/>
      <c r="W5" s="17"/>
    </row>
    <row r="6" spans="1:23" s="4" customFormat="1" ht="58.7" customHeight="1" x14ac:dyDescent="0.5">
      <c r="A6" s="9" t="s">
        <v>7</v>
      </c>
      <c r="B6" s="2" t="s">
        <v>8</v>
      </c>
      <c r="C6" s="5" t="s">
        <v>19</v>
      </c>
      <c r="D6" s="6"/>
      <c r="E6" s="6">
        <v>378.72</v>
      </c>
      <c r="F6" s="6">
        <v>370</v>
      </c>
      <c r="G6" s="6"/>
      <c r="H6" s="6">
        <v>350</v>
      </c>
      <c r="I6" s="6"/>
      <c r="J6" s="8">
        <v>256.81</v>
      </c>
      <c r="K6" s="8"/>
      <c r="L6" s="8"/>
      <c r="M6" s="8"/>
      <c r="N6" s="8"/>
      <c r="O6" s="8"/>
      <c r="P6" s="8"/>
      <c r="Q6" s="14">
        <f>COUNT(D6:P6)</f>
        <v>4</v>
      </c>
      <c r="R6" s="19">
        <f>STDEVA(D6:P6)/(SUM(D6:P6)/COUNTIF(D6:P6,"&gt;0"))</f>
        <v>0.16530889551662284</v>
      </c>
      <c r="S6" s="7">
        <f>1/Q6*(SUM(D6:P6))</f>
        <v>338.88249999999999</v>
      </c>
      <c r="T6" s="10">
        <v>338.88</v>
      </c>
      <c r="V6" s="17"/>
      <c r="W6" s="17"/>
    </row>
    <row r="7" spans="1:23" s="4" customFormat="1" ht="54.45" customHeight="1" x14ac:dyDescent="0.5">
      <c r="A7" s="9" t="s">
        <v>7</v>
      </c>
      <c r="B7" s="2" t="s">
        <v>8</v>
      </c>
      <c r="C7" s="5" t="s">
        <v>20</v>
      </c>
      <c r="D7" s="6"/>
      <c r="E7" s="6"/>
      <c r="F7" s="6">
        <v>319</v>
      </c>
      <c r="G7" s="6">
        <v>299.89999999999998</v>
      </c>
      <c r="H7" s="6">
        <v>330</v>
      </c>
      <c r="I7" s="6"/>
      <c r="J7" s="8"/>
      <c r="K7" s="8"/>
      <c r="L7" s="8"/>
      <c r="M7" s="8"/>
      <c r="N7" s="8"/>
      <c r="O7" s="8"/>
      <c r="P7" s="8">
        <v>246.55</v>
      </c>
      <c r="Q7" s="14">
        <f>COUNT(D7:P7)</f>
        <v>4</v>
      </c>
      <c r="R7" s="19">
        <f>STDEVA(D7:P7)/(SUM(D7:P7)/COUNTIF(D7:P7,"&gt;0"))</f>
        <v>0.12388918904608405</v>
      </c>
      <c r="S7" s="7">
        <f>1/Q7*(SUM(D7:P7))</f>
        <v>298.86250000000001</v>
      </c>
      <c r="T7" s="10">
        <v>298.86</v>
      </c>
      <c r="V7" s="17"/>
      <c r="W7" s="17"/>
    </row>
    <row r="8" spans="1:23" s="4" customFormat="1" ht="56.45" customHeight="1" x14ac:dyDescent="0.5">
      <c r="A8" s="9" t="s">
        <v>7</v>
      </c>
      <c r="B8" s="2" t="s">
        <v>8</v>
      </c>
      <c r="C8" s="5" t="s">
        <v>18</v>
      </c>
      <c r="D8" s="6"/>
      <c r="E8" s="6"/>
      <c r="F8" s="6">
        <v>835.67</v>
      </c>
      <c r="G8" s="6">
        <v>839.9</v>
      </c>
      <c r="H8" s="6">
        <v>1100</v>
      </c>
      <c r="I8" s="6"/>
      <c r="J8" s="6"/>
      <c r="K8" s="6">
        <v>764.68</v>
      </c>
      <c r="L8" s="20">
        <v>637.59</v>
      </c>
      <c r="M8" s="20">
        <v>532.41999999999996</v>
      </c>
      <c r="N8" s="20">
        <v>662.75</v>
      </c>
      <c r="O8" s="6">
        <v>720.69</v>
      </c>
      <c r="P8" s="6"/>
      <c r="Q8" s="14">
        <v>8</v>
      </c>
      <c r="R8" s="19">
        <f>STDEVA(D8:P8)/(SUM(D8:P8)/COUNTIF(D8:P8,"&gt;0"))</f>
        <v>0.22493303283622607</v>
      </c>
      <c r="S8" s="7">
        <f>1/Q8*(SUM(D8:P8))</f>
        <v>761.71249999999986</v>
      </c>
      <c r="T8" s="10">
        <v>761.71</v>
      </c>
      <c r="V8" s="17"/>
      <c r="W8" s="17"/>
    </row>
    <row r="9" spans="1:23" ht="12.75" x14ac:dyDescent="0.2">
      <c r="A9" s="3"/>
      <c r="B9" s="3"/>
      <c r="C9" s="3"/>
    </row>
    <row r="10" spans="1:23" ht="12.75" x14ac:dyDescent="0.2">
      <c r="A10" s="3"/>
      <c r="B10" s="3"/>
      <c r="C10" s="3"/>
    </row>
    <row r="11" spans="1:23" ht="12.75" x14ac:dyDescent="0.2">
      <c r="A11" s="3"/>
      <c r="B11" s="3"/>
      <c r="C11" s="3"/>
    </row>
    <row r="12" spans="1:23" ht="12.75" x14ac:dyDescent="0.2">
      <c r="A12" s="3"/>
      <c r="B12" s="3"/>
      <c r="C12" s="3"/>
    </row>
  </sheetData>
  <mergeCells count="10">
    <mergeCell ref="V3:W3"/>
    <mergeCell ref="A1:T1"/>
    <mergeCell ref="A3:A4"/>
    <mergeCell ref="B3:B4"/>
    <mergeCell ref="C3:C4"/>
    <mergeCell ref="Q3:Q4"/>
    <mergeCell ref="R3:R4"/>
    <mergeCell ref="S3:S4"/>
    <mergeCell ref="T3:T4"/>
    <mergeCell ref="D3:P3"/>
  </mergeCells>
  <hyperlinks>
    <hyperlink ref="D4" r:id="rId1" display="https://korallmicro.ru/product/bumaga-a4-klass-a-ballet-brilliant-500l-138917/"/>
    <hyperlink ref="L4" r:id="rId2" display="https://zakupki.gov.ru/epz/contract/printForm/view.html?contractReestrNumber=1772913835224000004"/>
    <hyperlink ref="N4" r:id="rId3" display="https://zakupki.gov.ru/epz/contract/printForm/view.html?contractReestrNumber=3504207550423000033"/>
    <hyperlink ref="M4" r:id="rId4" display="https://zakupki.gov.ru/epz/contract/printForm/view.html?contractReestrNumber=1771016830723000044"/>
    <hyperlink ref="K4" r:id="rId5" display="https://zakupki.gov.ru/epz/contract/printForm/view.html?contractReestrNumber=2502412952423000005"/>
  </hyperlinks>
  <pageMargins left="0.25" right="0.25" top="0.75" bottom="0.75" header="0.3" footer="0.3"/>
  <pageSetup paperSize="9" scale="48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бумага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rybalko_ov</cp:lastModifiedBy>
  <cp:lastPrinted>2023-10-09T14:18:15Z</cp:lastPrinted>
  <dcterms:created xsi:type="dcterms:W3CDTF">2023-03-09T06:52:19Z</dcterms:created>
  <dcterms:modified xsi:type="dcterms:W3CDTF">2024-04-04T12:19:23Z</dcterms:modified>
</cp:coreProperties>
</file>