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<sst xmlns="http://schemas.openxmlformats.org/spreadsheetml/2006/main" count="95" uniqueCount="92">
  <si>
    <t>Наименование</t>
  </si>
  <si>
    <t>Параметр</t>
  </si>
  <si>
    <t>а не в процентах!</t>
  </si>
  <si>
    <t>Услуги инженерно-технического характера прочие, не включенные в другие группировки</t>
  </si>
  <si>
    <t>Предмет контракта</t>
  </si>
  <si>
    <t>Способ определения поставщика</t>
  </si>
  <si>
    <t>Обоснование внесения изменений</t>
  </si>
  <si>
    <t>Возникновение непредвиденных обстоятельств</t>
  </si>
  <si>
    <t>Ед.изм.</t>
  </si>
  <si>
    <t>УСЛ ЕД</t>
  </si>
  <si>
    <t>Цена за единицу</t>
  </si>
  <si>
    <t>Наименование по ОКПД</t>
  </si>
  <si>
    <t>Стоимость (Общая)</t>
  </si>
  <si>
    <t>Стоимость (Текущий год)</t>
  </si>
  <si>
    <t>Кол-во (текущий год)</t>
  </si>
  <si>
    <t>КОСГУ</t>
  </si>
  <si>
    <t>Сумма 1 года</t>
  </si>
  <si>
    <t>Сумма 2 года</t>
  </si>
  <si>
    <t>Сумма 3 года</t>
  </si>
  <si>
    <t>Сумма 4 года</t>
  </si>
  <si>
    <t>Сумма 5 года</t>
  </si>
  <si>
    <t>Сумма 6 года</t>
  </si>
  <si>
    <t>Минимальные необходимые требования</t>
  </si>
  <si>
    <t>Условия закупки</t>
  </si>
  <si>
    <t>Размер обеспечения исполнения контракта</t>
  </si>
  <si>
    <t>Размер обеспечения заявки %</t>
  </si>
  <si>
    <t>Размер аванса</t>
  </si>
  <si>
    <t>Заключение энергосервисного контракта согласно ст. 108 44-ФЗ</t>
  </si>
  <si>
    <t>Да</t>
  </si>
  <si>
    <t>Поэтапное исполнение</t>
  </si>
  <si>
    <t>Сроки исполнения отдельных этапов контракта:</t>
  </si>
  <si>
    <t>Переодичность поставки товаров (выполнения работ, оказания услуг):</t>
  </si>
  <si>
    <t>(пусто)</t>
  </si>
  <si>
    <t>Требования по постановлению №1044</t>
  </si>
  <si>
    <t>Описание закупки</t>
  </si>
  <si>
    <t>Информация о банковском сопровождении контракта …..</t>
  </si>
  <si>
    <t>Процедура будет проведена уполномоченным органом</t>
  </si>
  <si>
    <t>Уполномоченный орган</t>
  </si>
  <si>
    <t>Министерство имущественных и земельных отношений</t>
  </si>
  <si>
    <t>Участие в совместных торгах</t>
  </si>
  <si>
    <t>Нет</t>
  </si>
  <si>
    <t>Требования к участникам</t>
  </si>
  <si>
    <t>(без изменений)</t>
  </si>
  <si>
    <t>Товары\работы\услуги</t>
  </si>
  <si>
    <t>КБК</t>
  </si>
  <si>
    <t>НМЦК</t>
  </si>
  <si>
    <t>Размер экономии расходов на энергетические ресурсы в денежном выражении, который остаётся в распоряжении заказчика</t>
  </si>
  <si>
    <r>
      <rPr>
        <b/>
        <sz val="14"/>
        <rFont val="Arial"/>
        <family val="2"/>
      </rPr>
      <t>Фиксированный</t>
    </r>
    <r>
      <rPr>
        <sz val="14"/>
        <rFont val="Arial"/>
        <family val="2"/>
      </rPr>
      <t xml:space="preserve"> процент экономии расходов заказчика на поставку энергетических ресурсов за весь период достижения предполагаемой экономии </t>
    </r>
    <r>
      <rPr>
        <b/>
        <sz val="14"/>
        <color indexed="10"/>
        <rFont val="Arial"/>
        <family val="2"/>
      </rPr>
      <t>( далее ФПЭР)</t>
    </r>
  </si>
  <si>
    <r>
      <rPr>
        <b/>
        <sz val="14"/>
        <rFont val="Arial"/>
        <family val="2"/>
      </rPr>
      <t>Максимальный</t>
    </r>
    <r>
      <rPr>
        <sz val="14"/>
        <rFont val="Arial"/>
        <family val="2"/>
      </rPr>
      <t xml:space="preserve"> процент экономии расходов заказчика на поставку энергетических ресурсов, подлежащий уплате исполнителю </t>
    </r>
    <r>
      <rPr>
        <b/>
        <sz val="14"/>
        <color indexed="10"/>
        <rFont val="Arial"/>
        <family val="2"/>
      </rPr>
      <t>(далее МПЭР)</t>
    </r>
  </si>
  <si>
    <t xml:space="preserve">Процент обеспечения исполнения контракта от 5 до 30% </t>
  </si>
  <si>
    <r>
      <t xml:space="preserve">Фиксированный размер экономии в денежном выражении по тарифу на дату объявления электронного аукциона за весь период достижения предполагаемой экономии (6лет) = 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НМЦК*ФПЭР</t>
    </r>
  </si>
  <si>
    <r>
      <t xml:space="preserve">Максимальный процент экономии в денежном выражении расходов заказчика на поставку энергетических ресурсов, подлежащий уплате исполнителю = </t>
    </r>
    <r>
      <rPr>
        <b/>
        <sz val="14"/>
        <color indexed="10"/>
        <rFont val="Arial"/>
        <family val="2"/>
      </rPr>
      <t>НМЦК*ФПЭР*МПЭР</t>
    </r>
  </si>
  <si>
    <r>
      <t>Размер обеспечение исполнения контракта =</t>
    </r>
    <r>
      <rPr>
        <b/>
        <sz val="16"/>
        <color indexed="10"/>
        <rFont val="Arial"/>
        <family val="2"/>
      </rPr>
      <t xml:space="preserve"> Процент обеспечения исполнения контракта от 5 до 30% * НМЦК*ФПЭР*МПЭР</t>
    </r>
  </si>
  <si>
    <t>Процент обеспечения заявки от 0,5 до 5%</t>
  </si>
  <si>
    <r>
      <t xml:space="preserve">Размер обеспечение заявки (расчетная величина) = </t>
    </r>
    <r>
      <rPr>
        <b/>
        <sz val="16"/>
        <color indexed="10"/>
        <rFont val="Arial"/>
        <family val="2"/>
      </rPr>
      <t>Процент обеспечения заявки от 0,5 до 5% * НМЦК</t>
    </r>
  </si>
  <si>
    <t>Исполнитель осуществляет действия, направляемые на энергосбережение и повышение энергетической эффективности использования энергетических ресурсов на объекте Заказчика путем реализации энергоэффективных мероприятий на данном объекте, а Заказчик оплачивает выполненные Исполнителем работы за счет средств, получаемых от экономии расходов Заказчика на оплату энергетических ресурсов.</t>
  </si>
  <si>
    <t xml:space="preserve"> </t>
  </si>
  <si>
    <t>Начало выполнения работ по внедрению мероприятий по энергосберижению и повышению энергетической эффективности в течении 30 дней с момента заключения контракта</t>
  </si>
  <si>
    <t>Выполнения работ по внедрению мероприятий по энергосберижению и повышению энергетической эффективности в полном объеме в соответствии с перечнем мероприятий</t>
  </si>
  <si>
    <t xml:space="preserve">Закупка по ценам единиц </t>
  </si>
  <si>
    <t>Необходимо проставить галочку "Невозможно определить объем работ (услуг)"</t>
  </si>
  <si>
    <t>Объем потребления электрической энергии(КВт/ч)</t>
  </si>
  <si>
    <t>Тариф(Цена за 1 КВт/ч)</t>
  </si>
  <si>
    <t>Количество лет</t>
  </si>
  <si>
    <t>*Начальная максимальная цена контракта</t>
  </si>
  <si>
    <t>пример исходных данных на закупку по энергосервисному контракту:</t>
  </si>
  <si>
    <t>пример в виде таблицы:</t>
  </si>
  <si>
    <t>Пример расчета параметров для использования в закупке по энергосервисному контракту:</t>
  </si>
  <si>
    <t>*Поля для ввода расчетных величин</t>
  </si>
  <si>
    <t>*Поле результата</t>
  </si>
  <si>
    <t>*</t>
  </si>
  <si>
    <t>Варианты размера обеспечения заявки, устанавливаемые в сответствии с законом 44ФЗ:</t>
  </si>
  <si>
    <t>1. Если начальная (максимальная) цена контракта более 3 млн. рублей — от 0,5 до 5 % ;</t>
  </si>
  <si>
    <t>2. Если начальная (максимальная) цена контракта не превышает 3 млн. рублей — 1 % .</t>
  </si>
  <si>
    <t>3. В случае, если участником закупки является учреждение или предприятие уголовно-исполнительной системы, организация инвалидов, субъект малого предпринимательства либо социально ориентированная некоммерческая организация, размер обеспечения не может превышать 2 % начальной (максимальной) цены контракта.</t>
  </si>
  <si>
    <t>Пример расчета размера обеспечения заявки:</t>
  </si>
  <si>
    <r>
      <t xml:space="preserve">Кол-во (Общее) </t>
    </r>
    <r>
      <rPr>
        <sz val="14"/>
        <rFont val="Arial"/>
        <family val="2"/>
      </rPr>
      <t xml:space="preserve"> </t>
    </r>
  </si>
  <si>
    <r>
      <t>Везде</t>
    </r>
    <r>
      <rPr>
        <b/>
        <sz val="14"/>
        <rFont val="Arial"/>
        <family val="2"/>
      </rPr>
      <t xml:space="preserve"> "Нет" и без обязательного общественного обсуждения зукупки</t>
    </r>
  </si>
  <si>
    <t>Пример заполнения полей лота плана-графика</t>
  </si>
  <si>
    <t>Сумма 7 года</t>
  </si>
  <si>
    <t>Начальная(максимальная) цена контракта*</t>
  </si>
  <si>
    <t xml:space="preserve">Выполнения работ по внедрению мероприятий по энергосбережению и повышению энергетической эффективности </t>
  </si>
  <si>
    <t>Рекомендации по проведению электронных аукционов/конкурсов на право заключения энергосервисных контрактов и подготовке планов-графиков закупок</t>
  </si>
  <si>
    <t>Окончание выполнения работ по внедрению мероприятий по энергосберижению и повышению энергетической эффективности декабь 2018</t>
  </si>
  <si>
    <t>Нальный срок достижения предусмотренного контрактом размера экономии 01.01.2019</t>
  </si>
  <si>
    <t>Расчет размера обеспечения контракта при определении исполнителя энергосервисного контракта через аукцион на 6 лет 2 месяца (2 месяца 2018 года дается на выполнение мероприятий; 01.01.2019 - 31.12.2024 -- период достижения экономии).</t>
  </si>
  <si>
    <t>Конечный срок достижения предусмотренного контрактом размера экономии 31.12.2024</t>
  </si>
  <si>
    <r>
      <t>Начальная максимальная цена контракта *(далее -</t>
    </r>
    <r>
      <rPr>
        <b/>
        <sz val="14"/>
        <rFont val="Arial"/>
        <family val="2"/>
      </rPr>
      <t xml:space="preserve"> НМЦК</t>
    </r>
    <r>
      <rPr>
        <sz val="14"/>
        <rFont val="Arial"/>
        <family val="2"/>
      </rPr>
      <t>) = фактический объем потребления объектами электрической энергии за 2017 год (</t>
    </r>
    <r>
      <rPr>
        <b/>
        <sz val="14"/>
        <rFont val="Arial"/>
        <family val="2"/>
      </rPr>
      <t>300 000КВт/ч</t>
    </r>
    <r>
      <rPr>
        <sz val="14"/>
        <rFont val="Arial"/>
        <family val="2"/>
      </rPr>
      <t xml:space="preserve">) X </t>
    </r>
    <r>
      <rPr>
        <b/>
        <sz val="14"/>
        <rFont val="Arial"/>
        <family val="2"/>
      </rPr>
      <t>Тариф</t>
    </r>
    <r>
      <rPr>
        <sz val="14"/>
        <rFont val="Arial"/>
        <family val="2"/>
      </rPr>
      <t xml:space="preserve"> (Цена за 1 КВт/ч - </t>
    </r>
    <r>
      <rPr>
        <b/>
        <sz val="14"/>
        <rFont val="Arial"/>
        <family val="2"/>
      </rPr>
      <t>5 рублей</t>
    </r>
    <r>
      <rPr>
        <sz val="14"/>
        <rFont val="Arial"/>
        <family val="2"/>
      </rPr>
      <t xml:space="preserve">)) X Минимальное </t>
    </r>
    <r>
      <rPr>
        <sz val="14"/>
        <color indexed="10"/>
        <rFont val="Arial"/>
        <family val="2"/>
      </rPr>
      <t>ЦЕЛОЕ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количество лет</t>
    </r>
    <r>
      <rPr>
        <sz val="14"/>
        <rFont val="Arial"/>
        <family val="2"/>
      </rPr>
      <t xml:space="preserve"> составляющих срок исполнения контракта (</t>
    </r>
    <r>
      <rPr>
        <b/>
        <sz val="14"/>
        <rFont val="Arial"/>
        <family val="2"/>
      </rPr>
      <t>6 лет</t>
    </r>
    <r>
      <rPr>
        <sz val="14"/>
        <rFont val="Arial"/>
        <family val="2"/>
      </rPr>
      <t xml:space="preserve"> ) = </t>
    </r>
    <r>
      <rPr>
        <b/>
        <sz val="14"/>
        <rFont val="Arial"/>
        <family val="2"/>
      </rPr>
      <t>9000000,00 рублей</t>
    </r>
  </si>
  <si>
    <r>
      <t xml:space="preserve">В соответствии с </t>
    </r>
    <r>
      <rPr>
        <b/>
        <sz val="10"/>
        <rFont val="Arial"/>
        <family val="2"/>
      </rPr>
      <t>п.3</t>
    </r>
    <r>
      <rPr>
        <sz val="10"/>
        <rFont val="Arial"/>
        <family val="2"/>
      </rPr>
      <t xml:space="preserve"> особенностей определения начальной (максимальной) цены энергосервисного контракта(цены лота) (</t>
    </r>
    <r>
      <rPr>
        <b/>
        <sz val="10"/>
        <rFont val="Arial"/>
        <family val="2"/>
      </rPr>
      <t>приложение №2 к постановлению Правительства РФ от 18.08.2010 №636</t>
    </r>
    <r>
      <rPr>
        <sz val="10"/>
        <rFont val="Arial"/>
        <family val="2"/>
      </rPr>
      <t xml:space="preserve"> ). Для энергосервисных контрактов, срок исполнения которых</t>
    </r>
    <r>
      <rPr>
        <b/>
        <sz val="10"/>
        <rFont val="Arial"/>
        <family val="2"/>
      </rPr>
      <t xml:space="preserve"> составляет более одного календарного года</t>
    </r>
    <r>
      <rPr>
        <sz val="10"/>
        <rFont val="Arial"/>
        <family val="2"/>
      </rPr>
      <t xml:space="preserve">, начальная(максимальная) цена контракта определяется как определение фактического объема потребления энергетического ресурса на дату объявления о проведении отбора и минимального </t>
    </r>
    <r>
      <rPr>
        <b/>
        <sz val="10"/>
        <rFont val="Arial"/>
        <family val="2"/>
      </rPr>
      <t>целого</t>
    </r>
    <r>
      <rPr>
        <sz val="10"/>
        <rFont val="Arial"/>
        <family val="2"/>
      </rPr>
      <t xml:space="preserve"> количества лет, составляющих срок исполненияконтракта.</t>
    </r>
  </si>
  <si>
    <t>элетронный аукцион/конкурс</t>
  </si>
  <si>
    <t>Код по ОКПД2</t>
  </si>
  <si>
    <t>Функциональные характеристики товара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</si>
</sst>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4"/>
      <name val="Inherit"/>
      <family val="0"/>
    </font>
    <font>
      <b/>
      <sz val="12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2"/>
      <name val="Arial"/>
      <family val="2"/>
    </font>
    <font>
      <b/>
      <u val="single"/>
      <sz val="18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1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0" fontId="1" fillId="34" borderId="11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vertical="center"/>
    </xf>
    <xf numFmtId="2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9" fontId="6" fillId="34" borderId="11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9" fontId="8" fillId="35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8" fillId="0" borderId="11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justify" wrapText="1"/>
    </xf>
    <xf numFmtId="0" fontId="15" fillId="0" borderId="13" xfId="0" applyFont="1" applyBorder="1" applyAlignment="1">
      <alignment horizontal="justify" wrapText="1"/>
    </xf>
    <xf numFmtId="0" fontId="16" fillId="0" borderId="0" xfId="0" applyFont="1" applyAlignment="1">
      <alignment/>
    </xf>
    <xf numFmtId="0" fontId="8" fillId="0" borderId="0" xfId="0" applyFont="1" applyAlignment="1">
      <alignment horizontal="left"/>
    </xf>
    <xf numFmtId="180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180" fontId="8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6" fillId="0" borderId="11" xfId="0" applyFont="1" applyBorder="1" applyAlignment="1">
      <alignment/>
    </xf>
    <xf numFmtId="181" fontId="8" fillId="0" borderId="11" xfId="0" applyNumberFormat="1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49" fontId="18" fillId="0" borderId="0" xfId="0" applyNumberFormat="1" applyFont="1" applyAlignment="1">
      <alignment horizontal="justify" vertical="distributed" wrapText="1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12" fillId="0" borderId="11" xfId="0" applyFont="1" applyBorder="1" applyAlignment="1">
      <alignment horizontal="justify" wrapText="1"/>
    </xf>
    <xf numFmtId="49" fontId="18" fillId="0" borderId="0" xfId="0" applyNumberFormat="1" applyFont="1" applyAlignment="1">
      <alignment horizontal="justify" vertical="distributed" wrapText="1"/>
    </xf>
    <xf numFmtId="0" fontId="8" fillId="0" borderId="11" xfId="0" applyFont="1" applyBorder="1" applyAlignment="1">
      <alignment horizontal="justify" wrapText="1"/>
    </xf>
    <xf numFmtId="0" fontId="15" fillId="0" borderId="13" xfId="0" applyFont="1" applyBorder="1" applyAlignment="1">
      <alignment horizontal="justify" wrapText="1"/>
    </xf>
    <xf numFmtId="0" fontId="8" fillId="0" borderId="11" xfId="0" applyFont="1" applyBorder="1" applyAlignment="1">
      <alignment horizontal="justify"/>
    </xf>
    <xf numFmtId="0" fontId="8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zoomScale="145" zoomScaleNormal="145" zoomScalePageLayoutView="0" workbookViewId="0" topLeftCell="A1">
      <selection activeCell="A90" sqref="A90:B90"/>
    </sheetView>
  </sheetViews>
  <sheetFormatPr defaultColWidth="9.140625" defaultRowHeight="12.75"/>
  <cols>
    <col min="1" max="1" width="63.421875" style="0" customWidth="1"/>
    <col min="2" max="2" width="20.57421875" style="0" customWidth="1"/>
    <col min="3" max="3" width="32.421875" style="0" customWidth="1"/>
    <col min="4" max="4" width="14.8515625" style="0" customWidth="1"/>
  </cols>
  <sheetData>
    <row r="1" spans="1:4" ht="23.25" customHeight="1">
      <c r="A1" s="61" t="s">
        <v>82</v>
      </c>
      <c r="B1" s="61"/>
      <c r="C1" s="61"/>
      <c r="D1" s="61"/>
    </row>
    <row r="2" spans="1:4" ht="57.75" customHeight="1">
      <c r="A2" s="61"/>
      <c r="B2" s="61"/>
      <c r="C2" s="61"/>
      <c r="D2" s="61"/>
    </row>
    <row r="3" spans="1:4" ht="32.25" customHeight="1">
      <c r="A3" s="56"/>
      <c r="B3" s="56"/>
      <c r="C3" s="56"/>
      <c r="D3" s="56"/>
    </row>
    <row r="4" spans="1:3" ht="98.25" customHeight="1">
      <c r="A4" s="57" t="s">
        <v>85</v>
      </c>
      <c r="B4" s="57"/>
      <c r="C4" s="57"/>
    </row>
    <row r="7" ht="20.25">
      <c r="A7" s="30" t="s">
        <v>65</v>
      </c>
    </row>
    <row r="8" ht="12.75">
      <c r="A8" s="6"/>
    </row>
    <row r="9" spans="1:3" ht="96" customHeight="1">
      <c r="A9" s="59" t="s">
        <v>87</v>
      </c>
      <c r="B9" s="59"/>
      <c r="C9" s="59"/>
    </row>
    <row r="10" ht="18">
      <c r="A10" s="26"/>
    </row>
    <row r="11" ht="18">
      <c r="A11" s="26" t="s">
        <v>66</v>
      </c>
    </row>
    <row r="13" spans="1:4" ht="40.5">
      <c r="A13" s="9" t="s">
        <v>61</v>
      </c>
      <c r="B13" s="17" t="s">
        <v>62</v>
      </c>
      <c r="C13" s="17" t="s">
        <v>63</v>
      </c>
      <c r="D13" s="10" t="s">
        <v>45</v>
      </c>
    </row>
    <row r="14" spans="1:4" ht="20.25">
      <c r="A14" s="11">
        <v>300000</v>
      </c>
      <c r="B14" s="12">
        <v>5</v>
      </c>
      <c r="C14" s="12">
        <v>6</v>
      </c>
      <c r="D14" s="12">
        <f>A14*B14*C14</f>
        <v>9000000</v>
      </c>
    </row>
    <row r="15" spans="1:4" ht="20.25">
      <c r="A15" s="22"/>
      <c r="B15" s="23"/>
      <c r="C15" s="23"/>
      <c r="D15" s="23"/>
    </row>
    <row r="16" ht="15.75">
      <c r="A16" s="28" t="s">
        <v>64</v>
      </c>
    </row>
    <row r="17" spans="1:4" ht="69.75" customHeight="1">
      <c r="A17" s="58" t="s">
        <v>88</v>
      </c>
      <c r="B17" s="58"/>
      <c r="C17" s="58"/>
      <c r="D17" s="58"/>
    </row>
    <row r="18" spans="1:4" ht="21" customHeight="1">
      <c r="A18" s="29"/>
      <c r="B18" s="29"/>
      <c r="C18" s="29"/>
      <c r="D18" s="29"/>
    </row>
    <row r="19" spans="1:3" ht="35.25" customHeight="1">
      <c r="A19" s="30" t="s">
        <v>67</v>
      </c>
      <c r="B19" s="7"/>
      <c r="C19" s="7"/>
    </row>
    <row r="20" spans="1:3" ht="15" customHeight="1">
      <c r="A20" s="30"/>
      <c r="B20" s="7"/>
      <c r="C20" s="7"/>
    </row>
    <row r="22" spans="1:2" ht="21" thickBot="1">
      <c r="A22" s="27" t="s">
        <v>0</v>
      </c>
      <c r="B22" s="27" t="s">
        <v>1</v>
      </c>
    </row>
    <row r="23" spans="1:3" ht="21.75" customHeight="1" thickBot="1">
      <c r="A23" s="31" t="s">
        <v>80</v>
      </c>
      <c r="B23" s="14">
        <f>D14</f>
        <v>9000000</v>
      </c>
      <c r="C23" s="4"/>
    </row>
    <row r="24" spans="1:3" ht="92.25" customHeight="1">
      <c r="A24" s="32" t="s">
        <v>47</v>
      </c>
      <c r="B24" s="24">
        <v>0.15</v>
      </c>
      <c r="C24" s="4"/>
    </row>
    <row r="25" spans="1:3" ht="81.75" customHeight="1">
      <c r="A25" s="32" t="s">
        <v>48</v>
      </c>
      <c r="B25" s="24">
        <v>0.9</v>
      </c>
      <c r="C25" s="4"/>
    </row>
    <row r="26" spans="1:2" ht="39" customHeight="1" thickBot="1">
      <c r="A26" s="32" t="s">
        <v>49</v>
      </c>
      <c r="B26" s="13">
        <v>0.12</v>
      </c>
    </row>
    <row r="27" spans="1:2" ht="93" customHeight="1" thickBot="1">
      <c r="A27" s="32" t="s">
        <v>50</v>
      </c>
      <c r="B27" s="14">
        <f>B23*B24</f>
        <v>1350000</v>
      </c>
    </row>
    <row r="28" spans="1:2" ht="73.5" customHeight="1" thickBot="1">
      <c r="A28" s="33" t="s">
        <v>51</v>
      </c>
      <c r="B28" s="14">
        <f>B27*B25</f>
        <v>1215000</v>
      </c>
    </row>
    <row r="29" spans="1:2" ht="72" customHeight="1" thickBot="1">
      <c r="A29" s="33" t="s">
        <v>46</v>
      </c>
      <c r="B29" s="14">
        <f>B27-B28</f>
        <v>135000</v>
      </c>
    </row>
    <row r="30" spans="1:2" ht="60.75" customHeight="1" thickBot="1">
      <c r="A30" s="34" t="s">
        <v>52</v>
      </c>
      <c r="B30" s="14">
        <f>ROUND(B28*B26,2)</f>
        <v>145800</v>
      </c>
    </row>
    <row r="31" spans="1:2" ht="60.75" customHeight="1">
      <c r="A31" s="35"/>
      <c r="B31" s="35"/>
    </row>
    <row r="32" spans="1:2" ht="15" customHeight="1">
      <c r="A32" s="36" t="s">
        <v>68</v>
      </c>
      <c r="B32" s="35"/>
    </row>
    <row r="33" spans="1:2" ht="13.5" customHeight="1">
      <c r="A33" s="37" t="s">
        <v>69</v>
      </c>
      <c r="B33" s="35"/>
    </row>
    <row r="34" ht="12.75">
      <c r="A34" s="6" t="s">
        <v>70</v>
      </c>
    </row>
    <row r="35" spans="1:3" ht="12.75">
      <c r="A35" s="66" t="str">
        <f>CONCATENATE("В строке плана графика соответственно вписываем размер обеспечения контракта в рублях: ",B30," руб.,")</f>
        <v>В строке плана графика соответственно вписываем размер обеспечения контракта в рублях: 145800 руб.,</v>
      </c>
      <c r="B35" s="66"/>
      <c r="C35" s="66"/>
    </row>
    <row r="36" spans="1:3" ht="12.75">
      <c r="A36" s="66" t="s">
        <v>2</v>
      </c>
      <c r="B36" s="66"/>
      <c r="C36" s="66"/>
    </row>
    <row r="38" spans="1:4" ht="18">
      <c r="A38" s="38" t="s">
        <v>71</v>
      </c>
      <c r="B38" s="38"/>
      <c r="C38" s="38"/>
      <c r="D38" s="38"/>
    </row>
    <row r="39" spans="1:4" s="2" customFormat="1" ht="33" customHeight="1">
      <c r="A39" s="60" t="s">
        <v>72</v>
      </c>
      <c r="B39" s="60"/>
      <c r="C39" s="60"/>
      <c r="D39" s="60"/>
    </row>
    <row r="40" spans="1:4" s="2" customFormat="1" ht="39.75" customHeight="1">
      <c r="A40" s="60" t="s">
        <v>73</v>
      </c>
      <c r="B40" s="60"/>
      <c r="C40" s="60"/>
      <c r="D40" s="60"/>
    </row>
    <row r="41" spans="1:4" s="2" customFormat="1" ht="90" customHeight="1">
      <c r="A41" s="62" t="s">
        <v>74</v>
      </c>
      <c r="B41" s="62"/>
      <c r="C41" s="62"/>
      <c r="D41" s="62"/>
    </row>
    <row r="42" spans="1:4" s="2" customFormat="1" ht="20.25" customHeight="1">
      <c r="A42" s="39"/>
      <c r="B42" s="39"/>
      <c r="C42" s="39"/>
      <c r="D42" s="39"/>
    </row>
    <row r="43" spans="1:4" s="2" customFormat="1" ht="24.75" customHeight="1">
      <c r="A43" s="63" t="s">
        <v>75</v>
      </c>
      <c r="B43" s="63"/>
      <c r="C43" s="25"/>
      <c r="D43" s="25"/>
    </row>
    <row r="44" spans="1:4" s="2" customFormat="1" ht="16.5" customHeight="1">
      <c r="A44" s="40"/>
      <c r="B44" s="40"/>
      <c r="C44" s="25"/>
      <c r="D44" s="25"/>
    </row>
    <row r="45" spans="1:2" ht="21.75" customHeight="1" thickBot="1">
      <c r="A45" s="16" t="s">
        <v>53</v>
      </c>
      <c r="B45" s="3">
        <v>0.005</v>
      </c>
    </row>
    <row r="46" spans="1:2" ht="59.25" customHeight="1" thickBot="1">
      <c r="A46" s="15" t="s">
        <v>54</v>
      </c>
      <c r="B46" s="1">
        <f>B23*B45</f>
        <v>45000</v>
      </c>
    </row>
    <row r="48" ht="20.25">
      <c r="A48" s="30" t="s">
        <v>78</v>
      </c>
    </row>
    <row r="49" ht="20.25">
      <c r="A49" s="30"/>
    </row>
    <row r="50" s="26" customFormat="1" ht="18">
      <c r="A50" s="47" t="s">
        <v>4</v>
      </c>
    </row>
    <row r="51" spans="1:3" s="26" customFormat="1" ht="31.5" customHeight="1">
      <c r="A51" s="64" t="s">
        <v>81</v>
      </c>
      <c r="B51" s="64"/>
      <c r="C51" s="64"/>
    </row>
    <row r="52" s="26" customFormat="1" ht="18"/>
    <row r="53" s="26" customFormat="1" ht="18">
      <c r="A53" s="48" t="s">
        <v>5</v>
      </c>
    </row>
    <row r="54" s="26" customFormat="1" ht="18">
      <c r="A54" s="46" t="s">
        <v>89</v>
      </c>
    </row>
    <row r="55" s="26" customFormat="1" ht="18"/>
    <row r="56" s="26" customFormat="1" ht="18">
      <c r="A56" s="48" t="s">
        <v>6</v>
      </c>
    </row>
    <row r="57" s="26" customFormat="1" ht="18">
      <c r="A57" s="46" t="s">
        <v>7</v>
      </c>
    </row>
    <row r="58" s="26" customFormat="1" ht="18"/>
    <row r="59" s="26" customFormat="1" ht="18">
      <c r="A59" s="41" t="s">
        <v>43</v>
      </c>
    </row>
    <row r="60" s="26" customFormat="1" ht="18">
      <c r="A60" s="41"/>
    </row>
    <row r="61" s="26" customFormat="1" ht="18">
      <c r="A61" s="48" t="s">
        <v>0</v>
      </c>
    </row>
    <row r="62" s="26" customFormat="1" ht="18">
      <c r="A62" s="46" t="s">
        <v>3</v>
      </c>
    </row>
    <row r="63" s="26" customFormat="1" ht="18"/>
    <row r="64" s="26" customFormat="1" ht="18">
      <c r="A64" s="48" t="s">
        <v>90</v>
      </c>
    </row>
    <row r="65" s="26" customFormat="1" ht="18">
      <c r="A65" s="46"/>
    </row>
    <row r="66" s="26" customFormat="1" ht="18"/>
    <row r="67" s="26" customFormat="1" ht="18">
      <c r="A67" s="48" t="s">
        <v>11</v>
      </c>
    </row>
    <row r="68" s="26" customFormat="1" ht="18">
      <c r="A68" s="46"/>
    </row>
    <row r="69" s="26" customFormat="1" ht="18"/>
    <row r="70" s="26" customFormat="1" ht="18">
      <c r="A70" s="48" t="s">
        <v>8</v>
      </c>
    </row>
    <row r="71" s="26" customFormat="1" ht="18">
      <c r="A71" s="46" t="s">
        <v>9</v>
      </c>
    </row>
    <row r="72" s="26" customFormat="1" ht="18"/>
    <row r="73" s="26" customFormat="1" ht="18">
      <c r="A73" s="48" t="s">
        <v>76</v>
      </c>
    </row>
    <row r="74" s="26" customFormat="1" ht="18">
      <c r="A74" s="49">
        <v>1</v>
      </c>
    </row>
    <row r="75" s="26" customFormat="1" ht="18">
      <c r="A75" s="42"/>
    </row>
    <row r="76" s="26" customFormat="1" ht="18">
      <c r="A76" s="48" t="s">
        <v>10</v>
      </c>
    </row>
    <row r="77" s="26" customFormat="1" ht="18">
      <c r="A77" s="50">
        <f>B28</f>
        <v>1215000</v>
      </c>
    </row>
    <row r="78" s="26" customFormat="1" ht="18">
      <c r="A78" s="43"/>
    </row>
    <row r="79" s="26" customFormat="1" ht="18">
      <c r="A79" s="48" t="s">
        <v>12</v>
      </c>
    </row>
    <row r="80" s="26" customFormat="1" ht="18">
      <c r="A80" s="50">
        <f>A77*A74</f>
        <v>1215000</v>
      </c>
    </row>
    <row r="81" s="26" customFormat="1" ht="18">
      <c r="A81" s="43"/>
    </row>
    <row r="82" s="26" customFormat="1" ht="18">
      <c r="A82" s="48" t="s">
        <v>13</v>
      </c>
    </row>
    <row r="83" s="26" customFormat="1" ht="18">
      <c r="A83" s="50">
        <v>0</v>
      </c>
    </row>
    <row r="84" s="26" customFormat="1" ht="18">
      <c r="A84" s="43"/>
    </row>
    <row r="85" s="26" customFormat="1" ht="18">
      <c r="A85" s="48" t="s">
        <v>14</v>
      </c>
    </row>
    <row r="86" s="26" customFormat="1" ht="18">
      <c r="A86" s="49">
        <v>0</v>
      </c>
    </row>
    <row r="87" s="26" customFormat="1" ht="18">
      <c r="A87" s="42"/>
    </row>
    <row r="88" s="26" customFormat="1" ht="18">
      <c r="A88" s="42"/>
    </row>
    <row r="89" spans="1:2" s="26" customFormat="1" ht="18">
      <c r="A89" s="51" t="s">
        <v>91</v>
      </c>
      <c r="B89" s="46"/>
    </row>
    <row r="90" spans="1:2" s="26" customFormat="1" ht="142.5" customHeight="1">
      <c r="A90" s="65" t="s">
        <v>55</v>
      </c>
      <c r="B90" s="65"/>
    </row>
    <row r="91" s="26" customFormat="1" ht="18">
      <c r="A91" s="44"/>
    </row>
    <row r="92" s="26" customFormat="1" ht="18">
      <c r="A92" s="45" t="s">
        <v>44</v>
      </c>
    </row>
    <row r="93" s="26" customFormat="1" ht="18">
      <c r="A93" s="45"/>
    </row>
    <row r="94" s="26" customFormat="1" ht="18">
      <c r="A94" s="48" t="s">
        <v>15</v>
      </c>
    </row>
    <row r="95" s="26" customFormat="1" ht="18">
      <c r="A95" s="49">
        <v>223</v>
      </c>
    </row>
    <row r="96" s="26" customFormat="1" ht="18">
      <c r="A96" s="48" t="s">
        <v>16</v>
      </c>
    </row>
    <row r="97" s="26" customFormat="1" ht="18">
      <c r="A97" s="50">
        <v>0</v>
      </c>
    </row>
    <row r="98" s="26" customFormat="1" ht="18">
      <c r="A98" s="48" t="s">
        <v>17</v>
      </c>
    </row>
    <row r="99" s="26" customFormat="1" ht="18">
      <c r="A99" s="50">
        <v>1500000</v>
      </c>
    </row>
    <row r="100" s="26" customFormat="1" ht="18">
      <c r="A100" s="48" t="s">
        <v>18</v>
      </c>
    </row>
    <row r="101" s="26" customFormat="1" ht="18">
      <c r="A101" s="50">
        <v>1500000</v>
      </c>
    </row>
    <row r="102" s="26" customFormat="1" ht="18">
      <c r="A102" s="48" t="s">
        <v>19</v>
      </c>
    </row>
    <row r="103" s="26" customFormat="1" ht="18">
      <c r="A103" s="50">
        <v>1500000</v>
      </c>
    </row>
    <row r="104" s="26" customFormat="1" ht="18">
      <c r="A104" s="48" t="s">
        <v>20</v>
      </c>
    </row>
    <row r="105" s="26" customFormat="1" ht="18">
      <c r="A105" s="50">
        <v>1500000</v>
      </c>
    </row>
    <row r="106" s="26" customFormat="1" ht="18">
      <c r="A106" s="48" t="s">
        <v>21</v>
      </c>
    </row>
    <row r="107" s="26" customFormat="1" ht="23.25" customHeight="1">
      <c r="A107" s="50">
        <v>1500000</v>
      </c>
    </row>
    <row r="108" s="26" customFormat="1" ht="23.25" customHeight="1">
      <c r="A108" s="48" t="s">
        <v>79</v>
      </c>
    </row>
    <row r="109" s="26" customFormat="1" ht="18">
      <c r="A109" s="50">
        <v>1500000</v>
      </c>
    </row>
    <row r="110" s="26" customFormat="1" ht="18">
      <c r="A110" s="52" t="s">
        <v>22</v>
      </c>
    </row>
    <row r="111" s="26" customFormat="1" ht="18">
      <c r="A111" s="46" t="s">
        <v>77</v>
      </c>
    </row>
    <row r="112" s="26" customFormat="1" ht="18">
      <c r="A112" s="46"/>
    </row>
    <row r="113" s="26" customFormat="1" ht="18">
      <c r="A113" s="52" t="s">
        <v>23</v>
      </c>
    </row>
    <row r="114" s="26" customFormat="1" ht="18">
      <c r="A114" s="52"/>
    </row>
    <row r="115" s="26" customFormat="1" ht="18">
      <c r="A115" s="48" t="s">
        <v>24</v>
      </c>
    </row>
    <row r="116" s="26" customFormat="1" ht="18">
      <c r="A116" s="50">
        <f>B30</f>
        <v>145800</v>
      </c>
    </row>
    <row r="117" s="26" customFormat="1" ht="18">
      <c r="A117" s="48" t="s">
        <v>25</v>
      </c>
    </row>
    <row r="118" s="26" customFormat="1" ht="18">
      <c r="A118" s="53">
        <f>B46</f>
        <v>45000</v>
      </c>
    </row>
    <row r="119" s="26" customFormat="1" ht="18">
      <c r="A119" s="48" t="s">
        <v>26</v>
      </c>
    </row>
    <row r="120" s="26" customFormat="1" ht="18">
      <c r="A120" s="50">
        <v>0</v>
      </c>
    </row>
    <row r="121" s="26" customFormat="1" ht="18">
      <c r="A121" s="54" t="s">
        <v>27</v>
      </c>
    </row>
    <row r="122" s="26" customFormat="1" ht="18">
      <c r="A122" s="46" t="s">
        <v>28</v>
      </c>
    </row>
    <row r="123" s="26" customFormat="1" ht="18">
      <c r="A123" s="46"/>
    </row>
    <row r="124" s="26" customFormat="1" ht="18">
      <c r="A124" s="52" t="s">
        <v>29</v>
      </c>
    </row>
    <row r="125" s="26" customFormat="1" ht="18">
      <c r="A125" s="52"/>
    </row>
    <row r="126" s="26" customFormat="1" ht="18">
      <c r="A126" s="48" t="s">
        <v>30</v>
      </c>
    </row>
    <row r="127" s="26" customFormat="1" ht="90">
      <c r="A127" s="55" t="s">
        <v>57</v>
      </c>
    </row>
    <row r="128" spans="1:2" s="26" customFormat="1" ht="72">
      <c r="A128" s="55" t="s">
        <v>83</v>
      </c>
      <c r="B128" s="26" t="s">
        <v>56</v>
      </c>
    </row>
    <row r="129" s="26" customFormat="1" ht="36">
      <c r="A129" s="55" t="s">
        <v>84</v>
      </c>
    </row>
    <row r="130" s="26" customFormat="1" ht="36">
      <c r="A130" s="55" t="s">
        <v>86</v>
      </c>
    </row>
    <row r="131" s="26" customFormat="1" ht="18">
      <c r="A131" s="54" t="s">
        <v>31</v>
      </c>
    </row>
    <row r="132" s="26" customFormat="1" ht="90">
      <c r="A132" s="55" t="s">
        <v>58</v>
      </c>
    </row>
    <row r="133" s="26" customFormat="1" ht="18">
      <c r="A133" s="55"/>
    </row>
    <row r="134" s="26" customFormat="1" ht="18">
      <c r="A134" s="52" t="s">
        <v>59</v>
      </c>
    </row>
    <row r="135" s="26" customFormat="1" ht="18">
      <c r="A135" s="52"/>
    </row>
    <row r="136" s="26" customFormat="1" ht="18">
      <c r="A136" s="48" t="s">
        <v>60</v>
      </c>
    </row>
    <row r="137" s="26" customFormat="1" ht="18">
      <c r="A137" s="48"/>
    </row>
    <row r="138" s="26" customFormat="1" ht="18">
      <c r="A138" s="52" t="s">
        <v>33</v>
      </c>
    </row>
    <row r="139" s="26" customFormat="1" ht="18">
      <c r="A139" s="52"/>
    </row>
    <row r="140" s="26" customFormat="1" ht="18">
      <c r="A140" s="48" t="s">
        <v>34</v>
      </c>
    </row>
    <row r="141" s="26" customFormat="1" ht="18">
      <c r="A141" s="46" t="s">
        <v>32</v>
      </c>
    </row>
    <row r="142" s="26" customFormat="1" ht="18">
      <c r="A142" s="48" t="s">
        <v>35</v>
      </c>
    </row>
    <row r="143" s="26" customFormat="1" ht="18">
      <c r="A143" s="46" t="s">
        <v>32</v>
      </c>
    </row>
    <row r="144" s="26" customFormat="1" ht="18">
      <c r="A144" s="48" t="s">
        <v>36</v>
      </c>
    </row>
    <row r="145" s="26" customFormat="1" ht="18">
      <c r="A145" s="46" t="s">
        <v>28</v>
      </c>
    </row>
    <row r="146" s="26" customFormat="1" ht="18">
      <c r="A146" s="54" t="s">
        <v>37</v>
      </c>
    </row>
    <row r="147" s="26" customFormat="1" ht="18">
      <c r="A147" s="46" t="s">
        <v>38</v>
      </c>
    </row>
    <row r="148" s="26" customFormat="1" ht="18">
      <c r="A148" s="48" t="s">
        <v>39</v>
      </c>
    </row>
    <row r="149" s="26" customFormat="1" ht="18">
      <c r="A149" s="46" t="s">
        <v>40</v>
      </c>
    </row>
    <row r="150" s="26" customFormat="1" ht="18">
      <c r="A150" s="46"/>
    </row>
    <row r="151" s="26" customFormat="1" ht="18">
      <c r="A151" s="52" t="s">
        <v>41</v>
      </c>
    </row>
    <row r="152" s="26" customFormat="1" ht="18">
      <c r="A152" s="46" t="s">
        <v>42</v>
      </c>
    </row>
    <row r="154" ht="12.75">
      <c r="A154" s="5"/>
    </row>
    <row r="155" ht="12.75">
      <c r="A155" s="8"/>
    </row>
    <row r="156" spans="1:10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2.75">
      <c r="A157" s="19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2.75">
      <c r="A158" s="19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2.75">
      <c r="A159" s="19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2.75">
      <c r="A160" s="19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2.75">
      <c r="A161" s="19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20.25">
      <c r="A163" s="20"/>
      <c r="B163" s="21"/>
      <c r="C163" s="21"/>
      <c r="D163" s="21"/>
      <c r="E163" s="18"/>
      <c r="F163" s="18"/>
      <c r="G163" s="18"/>
      <c r="H163" s="18"/>
      <c r="I163" s="18"/>
      <c r="J163" s="18"/>
    </row>
    <row r="164" spans="1:10" ht="20.25">
      <c r="A164" s="22"/>
      <c r="B164" s="23"/>
      <c r="C164" s="23"/>
      <c r="D164" s="23"/>
      <c r="E164" s="18"/>
      <c r="F164" s="18"/>
      <c r="G164" s="18"/>
      <c r="H164" s="18"/>
      <c r="I164" s="18"/>
      <c r="J164" s="18"/>
    </row>
    <row r="165" spans="1:10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</sheetData>
  <sheetProtection/>
  <mergeCells count="12">
    <mergeCell ref="A41:D41"/>
    <mergeCell ref="A43:B43"/>
    <mergeCell ref="A51:C51"/>
    <mergeCell ref="A90:B90"/>
    <mergeCell ref="A35:C35"/>
    <mergeCell ref="A36:C36"/>
    <mergeCell ref="A4:C4"/>
    <mergeCell ref="A17:D17"/>
    <mergeCell ref="A9:C9"/>
    <mergeCell ref="A39:D39"/>
    <mergeCell ref="A1:D2"/>
    <mergeCell ref="A40:D40"/>
  </mergeCells>
  <printOptions gridLines="1"/>
  <pageMargins left="0.75" right="0.75" top="1" bottom="1" header="0.5" footer="0.5"/>
  <pageSetup fitToHeight="0" fitToWidth="1" horizontalDpi="300" verticalDpi="300" orientation="landscape" scale="8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2017-11-28T11:59:23Z</cp:lastPrinted>
  <dcterms:created xsi:type="dcterms:W3CDTF">2015-07-03T12:16:59Z</dcterms:created>
  <dcterms:modified xsi:type="dcterms:W3CDTF">2017-11-28T12:34:31Z</dcterms:modified>
  <cp:category/>
  <cp:version/>
  <cp:contentType/>
  <cp:contentStatus/>
</cp:coreProperties>
</file>